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s\King\Mobiel\Bestek\Definitief\bron\"/>
    </mc:Choice>
  </mc:AlternateContent>
  <bookViews>
    <workbookView xWindow="0" yWindow="0" windowWidth="16002" windowHeight="7158"/>
  </bookViews>
  <sheets>
    <sheet name="Tarieflijst" sheetId="2" r:id="rId1"/>
    <sheet name="Tariefwegingslijst" sheetId="5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5" l="1"/>
  <c r="A29" i="5"/>
  <c r="A25" i="5"/>
  <c r="A26" i="5"/>
  <c r="A27" i="5"/>
  <c r="A24" i="5"/>
  <c r="A35" i="5"/>
  <c r="A36" i="5"/>
  <c r="A37" i="5"/>
  <c r="A34" i="5"/>
  <c r="A42" i="5"/>
  <c r="A43" i="5"/>
  <c r="A41" i="5"/>
  <c r="D6" i="5"/>
  <c r="F6" i="5"/>
  <c r="D5" i="5"/>
  <c r="F5" i="5" s="1"/>
  <c r="B6" i="5"/>
  <c r="B5" i="5"/>
  <c r="A6" i="5"/>
  <c r="A5" i="5"/>
  <c r="B19" i="5"/>
  <c r="C19" i="5"/>
  <c r="D19" i="5"/>
  <c r="E19" i="5"/>
  <c r="F19" i="5"/>
  <c r="B18" i="5"/>
  <c r="C18" i="5"/>
  <c r="D18" i="5"/>
  <c r="E18" i="5"/>
  <c r="B17" i="5"/>
  <c r="C17" i="5"/>
  <c r="D17" i="5"/>
  <c r="E17" i="5"/>
  <c r="F17" i="5"/>
  <c r="B16" i="5"/>
  <c r="C16" i="5"/>
  <c r="D16" i="5"/>
  <c r="E16" i="5"/>
  <c r="B15" i="5"/>
  <c r="C15" i="5"/>
  <c r="D15" i="5"/>
  <c r="E15" i="5"/>
  <c r="F15" i="5"/>
  <c r="B14" i="5"/>
  <c r="C14" i="5"/>
  <c r="D14" i="5"/>
  <c r="E14" i="5"/>
  <c r="B13" i="5"/>
  <c r="C13" i="5"/>
  <c r="D13" i="5"/>
  <c r="E13" i="5"/>
  <c r="F13" i="5"/>
  <c r="B12" i="5"/>
  <c r="C12" i="5"/>
  <c r="D12" i="5"/>
  <c r="E12" i="5"/>
  <c r="C11" i="5"/>
  <c r="B11" i="5"/>
  <c r="D11" i="5"/>
  <c r="E11" i="5"/>
  <c r="F11" i="5"/>
  <c r="C10" i="5"/>
  <c r="B10" i="5"/>
  <c r="D10" i="5"/>
  <c r="E10" i="5"/>
  <c r="A13" i="5"/>
  <c r="A14" i="5"/>
  <c r="A15" i="5"/>
  <c r="A16" i="5"/>
  <c r="A17" i="5"/>
  <c r="A18" i="5"/>
  <c r="A19" i="5"/>
  <c r="A11" i="5"/>
  <c r="A12" i="5"/>
  <c r="A10" i="5"/>
  <c r="B43" i="5"/>
  <c r="E43" i="5" s="1"/>
  <c r="C42" i="5"/>
  <c r="E42" i="5"/>
  <c r="B41" i="5"/>
  <c r="E41" i="5" s="1"/>
  <c r="C24" i="5"/>
  <c r="E24" i="5" s="1"/>
  <c r="B24" i="5"/>
  <c r="C25" i="5"/>
  <c r="B25" i="5"/>
  <c r="C26" i="5"/>
  <c r="B26" i="5"/>
  <c r="C27" i="5"/>
  <c r="B27" i="5"/>
  <c r="C29" i="5"/>
  <c r="B29" i="5"/>
  <c r="B34" i="5"/>
  <c r="D34" i="5" s="1"/>
  <c r="B35" i="5"/>
  <c r="D35" i="5" s="1"/>
  <c r="B36" i="5"/>
  <c r="D36" i="5" s="1"/>
  <c r="B37" i="5"/>
  <c r="D37" i="5"/>
  <c r="C30" i="5"/>
  <c r="B30" i="5"/>
  <c r="D47" i="5"/>
  <c r="E47" i="5" s="1"/>
  <c r="E30" i="5" l="1"/>
  <c r="E29" i="5"/>
  <c r="L19" i="5"/>
  <c r="E25" i="5"/>
  <c r="E27" i="5"/>
  <c r="E26" i="5"/>
  <c r="L11" i="5"/>
  <c r="L16" i="5"/>
  <c r="L15" i="5"/>
  <c r="L17" i="5"/>
  <c r="L10" i="5"/>
  <c r="L13" i="5"/>
  <c r="L18" i="5"/>
  <c r="L14" i="5"/>
  <c r="L12" i="5"/>
  <c r="F49" i="5" l="1"/>
</calcChain>
</file>

<file path=xl/sharedStrings.xml><?xml version="1.0" encoding="utf-8"?>
<sst xmlns="http://schemas.openxmlformats.org/spreadsheetml/2006/main" count="122" uniqueCount="59">
  <si>
    <t>Eenheid</t>
  </si>
  <si>
    <t>Eenmalig</t>
  </si>
  <si>
    <t>Tarief</t>
  </si>
  <si>
    <t>Adviesdiensten</t>
  </si>
  <si>
    <t>APN koppeling:</t>
  </si>
  <si>
    <t>2 Mb/s</t>
  </si>
  <si>
    <t>10 Mb/s</t>
  </si>
  <si>
    <t>100 Mb/s</t>
  </si>
  <si>
    <t>1 Gb/s</t>
  </si>
  <si>
    <t>Maandelijks</t>
  </si>
  <si>
    <t>Vast-mobiel koppeling:</t>
  </si>
  <si>
    <t>Overige diensten en producten</t>
  </si>
  <si>
    <t xml:space="preserve">Mobiele data </t>
  </si>
  <si>
    <t xml:space="preserve">SIP - per 30 gesprekskanalen </t>
  </si>
  <si>
    <t xml:space="preserve">ISDN30 </t>
  </si>
  <si>
    <t>Koppelingen</t>
  </si>
  <si>
    <t xml:space="preserve">Projectleider/ Adviseur Telecommunicatie </t>
  </si>
  <si>
    <t xml:space="preserve">Technicus/ Engineer </t>
  </si>
  <si>
    <t xml:space="preserve">Migratie coordinator </t>
  </si>
  <si>
    <t>Duo-SIM kaart</t>
  </si>
  <si>
    <t>Preferente netwerk toegang</t>
  </si>
  <si>
    <t>sms / stuk</t>
  </si>
  <si>
    <t>setup / call</t>
  </si>
  <si>
    <t>tarief / min</t>
  </si>
  <si>
    <t>mms / stuk</t>
  </si>
  <si>
    <t>Inhouse zonedekking</t>
  </si>
  <si>
    <t xml:space="preserve"> </t>
  </si>
  <si>
    <t>tarief / maand / SIM</t>
  </si>
  <si>
    <t>Aantal</t>
  </si>
  <si>
    <t>Buurlanden naar NL</t>
  </si>
  <si>
    <t>NL naar Buurlanden (Belgie &amp; Duitsland)</t>
  </si>
  <si>
    <t>Zone 1 naar NL</t>
  </si>
  <si>
    <t>MB / stuk</t>
  </si>
  <si>
    <t>Zone 2 naar Nederland</t>
  </si>
  <si>
    <t>NL naar Zone 3 (VS &amp; Canada)</t>
  </si>
  <si>
    <t>Zone 3 naar NL</t>
  </si>
  <si>
    <t>Zone 4 naar NL</t>
  </si>
  <si>
    <t>aantal calls</t>
  </si>
  <si>
    <t>duur p/call</t>
  </si>
  <si>
    <t>aantal sms</t>
  </si>
  <si>
    <t>Internationaal</t>
  </si>
  <si>
    <t>aantal mms</t>
  </si>
  <si>
    <t>aantal MB</t>
  </si>
  <si>
    <t>Per uur</t>
  </si>
  <si>
    <t>TCO</t>
  </si>
  <si>
    <t>Totaal 36 mnd</t>
  </si>
  <si>
    <t>tarief / GB</t>
  </si>
  <si>
    <t xml:space="preserve">Flat-fee spraak / SMS / MMS </t>
  </si>
  <si>
    <t>Speciale Diensten</t>
  </si>
  <si>
    <t xml:space="preserve">Toeslag % op de kostprijs </t>
  </si>
  <si>
    <t>Kostprijs</t>
  </si>
  <si>
    <t>Totaal</t>
  </si>
  <si>
    <t>Toeslag</t>
  </si>
  <si>
    <t xml:space="preserve">Medewerker beheer/migratie </t>
  </si>
  <si>
    <t>NL naar Zone 1 (EU, excl. Buurlanden)</t>
  </si>
  <si>
    <t>NL naar Zone 2 (Europa, excl. EU landen)</t>
  </si>
  <si>
    <t>NL naar Zone 4 (Rest van de wereld)</t>
  </si>
  <si>
    <t>Nationaal</t>
  </si>
  <si>
    <t>Natonaal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</si>
</sst>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_-"/>
    <numFmt numFmtId="165" formatCode="#,##0.00_-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4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3" borderId="1" xfId="0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164" fontId="0" fillId="0" borderId="4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4" borderId="7" xfId="0" applyFill="1" applyBorder="1" applyAlignment="1">
      <alignment vertical="center" wrapText="1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8" xfId="0" applyNumberFormat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vertical="center"/>
    </xf>
    <xf numFmtId="0" fontId="0" fillId="3" borderId="16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10" fontId="0" fillId="4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7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166" fontId="0" fillId="0" borderId="7" xfId="0" applyNumberFormat="1" applyBorder="1" applyAlignment="1">
      <alignment vertical="center" wrapText="1"/>
    </xf>
    <xf numFmtId="9" fontId="0" fillId="0" borderId="7" xfId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3" xfId="0" applyNumberFormat="1" applyBorder="1" applyAlignment="1">
      <alignment vertical="center"/>
    </xf>
  </cellXfs>
  <cellStyles count="244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25400</xdr:rowOff>
    </xdr:from>
    <xdr:to>
      <xdr:col>6</xdr:col>
      <xdr:colOff>3667</xdr:colOff>
      <xdr:row>3</xdr:row>
      <xdr:rowOff>185483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150" y="25400"/>
          <a:ext cx="1286367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2</xdr:row>
      <xdr:rowOff>50800</xdr:rowOff>
    </xdr:from>
    <xdr:to>
      <xdr:col>11</xdr:col>
      <xdr:colOff>791067</xdr:colOff>
      <xdr:row>5</xdr:row>
      <xdr:rowOff>186753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6850" y="444500"/>
          <a:ext cx="1286367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5" zoomScale="150" zoomScaleNormal="150" zoomScalePageLayoutView="150" workbookViewId="0">
      <selection activeCell="A14" sqref="A14"/>
    </sheetView>
  </sheetViews>
  <sheetFormatPr defaultColWidth="8.83984375" defaultRowHeight="14.4" x14ac:dyDescent="0.55000000000000004"/>
  <cols>
    <col min="1" max="1" width="40" style="9" bestFit="1" customWidth="1"/>
    <col min="2" max="2" width="10.734375" style="9" bestFit="1" customWidth="1"/>
    <col min="3" max="3" width="11.734375" style="9" bestFit="1" customWidth="1"/>
    <col min="4" max="4" width="9.83984375" style="9" bestFit="1" customWidth="1"/>
    <col min="5" max="5" width="10.734375" style="9" bestFit="1" customWidth="1"/>
    <col min="6" max="6" width="9.26171875" style="9" bestFit="1" customWidth="1"/>
    <col min="7" max="7" width="9.1015625" style="9" customWidth="1"/>
    <col min="8" max="8" width="8.734375" style="9" customWidth="1"/>
    <col min="9" max="9" width="9.41796875" style="9" customWidth="1"/>
    <col min="10" max="10" width="9.734375" style="9" bestFit="1" customWidth="1"/>
    <col min="11" max="11" width="9.734375" style="9" customWidth="1"/>
    <col min="12" max="12" width="8.26171875" style="9" customWidth="1"/>
    <col min="13" max="13" width="9.41796875" style="9" customWidth="1"/>
    <col min="14" max="14" width="10" style="9" customWidth="1"/>
    <col min="15" max="15" width="8.83984375" style="9"/>
    <col min="16" max="16" width="8.26171875" style="9" customWidth="1"/>
    <col min="17" max="17" width="9" style="9" customWidth="1"/>
    <col min="18" max="18" width="6.26171875" style="9" bestFit="1" customWidth="1"/>
    <col min="19" max="19" width="8.26171875" style="9" customWidth="1"/>
    <col min="20" max="20" width="8.41796875" style="9" customWidth="1"/>
    <col min="21" max="21" width="10" style="9" customWidth="1"/>
    <col min="22" max="22" width="9.26171875" style="9" customWidth="1"/>
    <col min="23" max="23" width="8.83984375" style="9"/>
    <col min="24" max="24" width="8.1015625" style="9" customWidth="1"/>
    <col min="25" max="25" width="9.26171875" style="9" customWidth="1"/>
    <col min="26" max="16384" width="8.83984375" style="9"/>
  </cols>
  <sheetData>
    <row r="1" spans="1:8" x14ac:dyDescent="0.55000000000000004">
      <c r="A1" s="2" t="s">
        <v>58</v>
      </c>
      <c r="B1" s="3"/>
      <c r="C1" s="3"/>
      <c r="D1" s="4"/>
    </row>
    <row r="2" spans="1:8" x14ac:dyDescent="0.55000000000000004">
      <c r="A2" s="10"/>
      <c r="B2" s="5" t="s">
        <v>0</v>
      </c>
      <c r="C2" s="5"/>
      <c r="D2" s="11" t="s">
        <v>2</v>
      </c>
      <c r="E2" s="9" t="s">
        <v>26</v>
      </c>
    </row>
    <row r="3" spans="1:8" x14ac:dyDescent="0.55000000000000004">
      <c r="A3" s="12" t="s">
        <v>47</v>
      </c>
      <c r="B3" s="13" t="s">
        <v>27</v>
      </c>
      <c r="C3" s="13"/>
      <c r="D3" s="14">
        <v>0</v>
      </c>
    </row>
    <row r="4" spans="1:8" ht="14.7" thickBot="1" x14ac:dyDescent="0.6">
      <c r="A4" s="15" t="s">
        <v>12</v>
      </c>
      <c r="B4" s="16" t="s">
        <v>46</v>
      </c>
      <c r="C4" s="16"/>
      <c r="D4" s="17">
        <v>0</v>
      </c>
    </row>
    <row r="5" spans="1:8" ht="14.7" thickBot="1" x14ac:dyDescent="0.6"/>
    <row r="6" spans="1:8" x14ac:dyDescent="0.55000000000000004">
      <c r="A6" s="2" t="s">
        <v>40</v>
      </c>
      <c r="B6" s="3"/>
      <c r="C6" s="3"/>
      <c r="D6" s="3"/>
      <c r="E6" s="3"/>
      <c r="F6" s="4"/>
      <c r="H6" s="9" t="s">
        <v>26</v>
      </c>
    </row>
    <row r="7" spans="1:8" x14ac:dyDescent="0.55000000000000004">
      <c r="A7" s="10"/>
      <c r="B7" s="18" t="s">
        <v>22</v>
      </c>
      <c r="C7" s="18" t="s">
        <v>23</v>
      </c>
      <c r="D7" s="18" t="s">
        <v>21</v>
      </c>
      <c r="E7" s="18" t="s">
        <v>24</v>
      </c>
      <c r="F7" s="11" t="s">
        <v>32</v>
      </c>
    </row>
    <row r="8" spans="1:8" x14ac:dyDescent="0.55000000000000004">
      <c r="A8" s="12" t="s">
        <v>30</v>
      </c>
      <c r="B8" s="19">
        <v>0</v>
      </c>
      <c r="C8" s="19">
        <v>0</v>
      </c>
      <c r="D8" s="19">
        <v>0</v>
      </c>
      <c r="E8" s="19">
        <v>0</v>
      </c>
      <c r="F8" s="20" t="s">
        <v>26</v>
      </c>
    </row>
    <row r="9" spans="1:8" x14ac:dyDescent="0.55000000000000004">
      <c r="A9" s="21" t="s">
        <v>29</v>
      </c>
      <c r="B9" s="19">
        <v>0</v>
      </c>
      <c r="C9" s="19">
        <v>0</v>
      </c>
      <c r="D9" s="19">
        <v>0</v>
      </c>
      <c r="E9" s="19">
        <v>0</v>
      </c>
      <c r="F9" s="22">
        <v>0</v>
      </c>
    </row>
    <row r="10" spans="1:8" x14ac:dyDescent="0.55000000000000004">
      <c r="A10" s="21" t="s">
        <v>54</v>
      </c>
      <c r="B10" s="19">
        <v>0</v>
      </c>
      <c r="C10" s="19">
        <v>0</v>
      </c>
      <c r="D10" s="19">
        <v>0</v>
      </c>
      <c r="E10" s="19">
        <v>0</v>
      </c>
      <c r="F10" s="20" t="s">
        <v>26</v>
      </c>
    </row>
    <row r="11" spans="1:8" x14ac:dyDescent="0.55000000000000004">
      <c r="A11" s="21" t="s">
        <v>31</v>
      </c>
      <c r="B11" s="19">
        <v>0</v>
      </c>
      <c r="C11" s="19">
        <v>0</v>
      </c>
      <c r="D11" s="19">
        <v>0</v>
      </c>
      <c r="E11" s="19">
        <v>0</v>
      </c>
      <c r="F11" s="14">
        <v>0</v>
      </c>
    </row>
    <row r="12" spans="1:8" x14ac:dyDescent="0.55000000000000004">
      <c r="A12" s="21" t="s">
        <v>55</v>
      </c>
      <c r="B12" s="19">
        <v>0</v>
      </c>
      <c r="C12" s="19">
        <v>0</v>
      </c>
      <c r="D12" s="19">
        <v>0</v>
      </c>
      <c r="E12" s="19">
        <v>0</v>
      </c>
      <c r="F12" s="20" t="s">
        <v>26</v>
      </c>
    </row>
    <row r="13" spans="1:8" x14ac:dyDescent="0.55000000000000004">
      <c r="A13" s="21" t="s">
        <v>33</v>
      </c>
      <c r="B13" s="19">
        <v>0</v>
      </c>
      <c r="C13" s="19">
        <v>0</v>
      </c>
      <c r="D13" s="19">
        <v>0</v>
      </c>
      <c r="E13" s="19">
        <v>0</v>
      </c>
      <c r="F13" s="14">
        <v>0</v>
      </c>
    </row>
    <row r="14" spans="1:8" x14ac:dyDescent="0.55000000000000004">
      <c r="A14" s="21" t="s">
        <v>34</v>
      </c>
      <c r="B14" s="19">
        <v>0</v>
      </c>
      <c r="C14" s="19">
        <v>0</v>
      </c>
      <c r="D14" s="19">
        <v>0</v>
      </c>
      <c r="E14" s="19">
        <v>0</v>
      </c>
      <c r="F14" s="20" t="s">
        <v>26</v>
      </c>
    </row>
    <row r="15" spans="1:8" x14ac:dyDescent="0.55000000000000004">
      <c r="A15" s="21" t="s">
        <v>35</v>
      </c>
      <c r="B15" s="19">
        <v>0</v>
      </c>
      <c r="C15" s="19">
        <v>0</v>
      </c>
      <c r="D15" s="19">
        <v>0</v>
      </c>
      <c r="E15" s="19">
        <v>0</v>
      </c>
      <c r="F15" s="14">
        <v>0</v>
      </c>
    </row>
    <row r="16" spans="1:8" x14ac:dyDescent="0.55000000000000004">
      <c r="A16" s="21" t="s">
        <v>56</v>
      </c>
      <c r="B16" s="19">
        <v>0</v>
      </c>
      <c r="C16" s="19">
        <v>0</v>
      </c>
      <c r="D16" s="19">
        <v>0</v>
      </c>
      <c r="E16" s="19">
        <v>0</v>
      </c>
      <c r="F16" s="20" t="s">
        <v>26</v>
      </c>
    </row>
    <row r="17" spans="1:9" ht="14.7" thickBot="1" x14ac:dyDescent="0.6">
      <c r="A17" s="23" t="s">
        <v>36</v>
      </c>
      <c r="B17" s="24">
        <v>0</v>
      </c>
      <c r="C17" s="24">
        <v>0</v>
      </c>
      <c r="D17" s="19">
        <v>0</v>
      </c>
      <c r="E17" s="19">
        <v>0</v>
      </c>
      <c r="F17" s="17">
        <v>0</v>
      </c>
    </row>
    <row r="18" spans="1:9" ht="14.7" thickBot="1" x14ac:dyDescent="0.6">
      <c r="A18" s="25"/>
      <c r="B18" s="25"/>
      <c r="C18" s="25"/>
    </row>
    <row r="19" spans="1:9" x14ac:dyDescent="0.55000000000000004">
      <c r="A19" s="2" t="s">
        <v>15</v>
      </c>
      <c r="B19" s="26"/>
      <c r="C19" s="27"/>
    </row>
    <row r="20" spans="1:9" x14ac:dyDescent="0.55000000000000004">
      <c r="A20" s="10"/>
      <c r="B20" s="18" t="s">
        <v>1</v>
      </c>
      <c r="C20" s="11" t="s">
        <v>9</v>
      </c>
    </row>
    <row r="21" spans="1:9" x14ac:dyDescent="0.55000000000000004">
      <c r="A21" s="28" t="s">
        <v>4</v>
      </c>
      <c r="B21" s="29"/>
      <c r="C21" s="30"/>
    </row>
    <row r="22" spans="1:9" x14ac:dyDescent="0.55000000000000004">
      <c r="A22" s="12" t="s">
        <v>5</v>
      </c>
      <c r="B22" s="19">
        <v>0</v>
      </c>
      <c r="C22" s="22">
        <v>0</v>
      </c>
    </row>
    <row r="23" spans="1:9" x14ac:dyDescent="0.55000000000000004">
      <c r="A23" s="12" t="s">
        <v>6</v>
      </c>
      <c r="B23" s="19">
        <v>0</v>
      </c>
      <c r="C23" s="22">
        <v>0</v>
      </c>
    </row>
    <row r="24" spans="1:9" x14ac:dyDescent="0.55000000000000004">
      <c r="A24" s="12" t="s">
        <v>7</v>
      </c>
      <c r="B24" s="19">
        <v>0</v>
      </c>
      <c r="C24" s="22">
        <v>0</v>
      </c>
    </row>
    <row r="25" spans="1:9" x14ac:dyDescent="0.55000000000000004">
      <c r="A25" s="12" t="s">
        <v>8</v>
      </c>
      <c r="B25" s="19">
        <v>0</v>
      </c>
      <c r="C25" s="22">
        <v>0</v>
      </c>
    </row>
    <row r="26" spans="1:9" x14ac:dyDescent="0.55000000000000004">
      <c r="A26" s="28" t="s">
        <v>10</v>
      </c>
      <c r="B26" s="29"/>
      <c r="C26" s="30"/>
    </row>
    <row r="27" spans="1:9" x14ac:dyDescent="0.55000000000000004">
      <c r="A27" s="12" t="s">
        <v>14</v>
      </c>
      <c r="B27" s="19">
        <v>0</v>
      </c>
      <c r="C27" s="14">
        <v>0</v>
      </c>
    </row>
    <row r="28" spans="1:9" ht="14.7" thickBot="1" x14ac:dyDescent="0.6">
      <c r="A28" s="15" t="s">
        <v>13</v>
      </c>
      <c r="B28" s="24">
        <v>0</v>
      </c>
      <c r="C28" s="17">
        <v>0</v>
      </c>
    </row>
    <row r="29" spans="1:9" ht="14.7" thickBot="1" x14ac:dyDescent="0.6">
      <c r="A29" s="25"/>
      <c r="B29" s="25"/>
      <c r="C29" s="25"/>
      <c r="I29" s="9" t="s">
        <v>26</v>
      </c>
    </row>
    <row r="30" spans="1:9" x14ac:dyDescent="0.55000000000000004">
      <c r="A30" s="31" t="s">
        <v>3</v>
      </c>
      <c r="B30" s="32"/>
      <c r="C30" s="33"/>
      <c r="I30" s="9" t="s">
        <v>26</v>
      </c>
    </row>
    <row r="31" spans="1:9" x14ac:dyDescent="0.55000000000000004">
      <c r="A31" s="10"/>
      <c r="B31" s="18" t="s">
        <v>43</v>
      </c>
      <c r="H31" s="9" t="s">
        <v>26</v>
      </c>
    </row>
    <row r="32" spans="1:9" x14ac:dyDescent="0.55000000000000004">
      <c r="A32" s="12" t="s">
        <v>16</v>
      </c>
      <c r="B32" s="22">
        <v>0</v>
      </c>
      <c r="H32" s="9" t="s">
        <v>26</v>
      </c>
    </row>
    <row r="33" spans="1:9" x14ac:dyDescent="0.55000000000000004">
      <c r="A33" s="12" t="s">
        <v>17</v>
      </c>
      <c r="B33" s="22">
        <v>0</v>
      </c>
      <c r="H33" s="9" t="s">
        <v>26</v>
      </c>
    </row>
    <row r="34" spans="1:9" x14ac:dyDescent="0.55000000000000004">
      <c r="A34" s="12" t="s">
        <v>53</v>
      </c>
      <c r="B34" s="22">
        <v>0</v>
      </c>
      <c r="H34" s="9" t="s">
        <v>26</v>
      </c>
    </row>
    <row r="35" spans="1:9" ht="14.7" thickBot="1" x14ac:dyDescent="0.6">
      <c r="A35" s="15" t="s">
        <v>18</v>
      </c>
      <c r="B35" s="34">
        <v>0</v>
      </c>
      <c r="H35" s="9" t="s">
        <v>26</v>
      </c>
    </row>
    <row r="36" spans="1:9" ht="14.7" thickBot="1" x14ac:dyDescent="0.6">
      <c r="I36" s="9" t="s">
        <v>26</v>
      </c>
    </row>
    <row r="37" spans="1:9" x14ac:dyDescent="0.55000000000000004">
      <c r="A37" s="2" t="s">
        <v>11</v>
      </c>
      <c r="B37" s="26"/>
      <c r="C37" s="27"/>
      <c r="D37" s="33"/>
    </row>
    <row r="38" spans="1:9" x14ac:dyDescent="0.55000000000000004">
      <c r="A38" s="10"/>
      <c r="B38" s="18" t="s">
        <v>1</v>
      </c>
      <c r="C38" s="11" t="s">
        <v>9</v>
      </c>
    </row>
    <row r="39" spans="1:9" x14ac:dyDescent="0.55000000000000004">
      <c r="A39" s="12" t="s">
        <v>19</v>
      </c>
      <c r="B39" s="19">
        <v>0</v>
      </c>
      <c r="C39" s="35"/>
    </row>
    <row r="40" spans="1:9" x14ac:dyDescent="0.55000000000000004">
      <c r="A40" s="12" t="s">
        <v>20</v>
      </c>
      <c r="B40" s="36" t="s">
        <v>26</v>
      </c>
      <c r="C40" s="14">
        <v>0</v>
      </c>
    </row>
    <row r="41" spans="1:9" ht="14.7" thickBot="1" x14ac:dyDescent="0.6">
      <c r="A41" s="15" t="s">
        <v>25</v>
      </c>
      <c r="B41" s="24">
        <v>0</v>
      </c>
      <c r="C41" s="37"/>
    </row>
    <row r="42" spans="1:9" ht="14.7" thickBot="1" x14ac:dyDescent="0.6">
      <c r="A42" s="25"/>
      <c r="B42" s="38"/>
      <c r="C42" s="39"/>
    </row>
    <row r="43" spans="1:9" ht="14.7" thickBot="1" x14ac:dyDescent="0.6">
      <c r="A43" s="2" t="s">
        <v>48</v>
      </c>
      <c r="B43" s="26"/>
      <c r="C43" s="27"/>
    </row>
    <row r="44" spans="1:9" ht="14.7" thickBot="1" x14ac:dyDescent="0.6">
      <c r="A44" s="40" t="s">
        <v>49</v>
      </c>
      <c r="B44" s="41"/>
      <c r="C44" s="42">
        <v>0</v>
      </c>
    </row>
    <row r="45" spans="1:9" x14ac:dyDescent="0.55000000000000004">
      <c r="A45" s="43" t="s">
        <v>26</v>
      </c>
      <c r="B45" s="25"/>
    </row>
  </sheetData>
  <sheetProtection algorithmName="SHA-512" hashValue="/ehEDijczI9g7ssWwck2FqalIQnZIJ6ynIbHxQB5maXkjXvk23yqUic3jqy+WqyMc/mY0ojXtgqWatntw0audg==" saltValue="AKFCpc8AUFA2GXNAfixRsQ==" spinCount="100000" sheet="1" objects="1" scenarios="1"/>
  <mergeCells count="9">
    <mergeCell ref="A44:B44"/>
    <mergeCell ref="A43:C43"/>
    <mergeCell ref="A1:D1"/>
    <mergeCell ref="A6:F6"/>
    <mergeCell ref="A19:C19"/>
    <mergeCell ref="A37:C37"/>
    <mergeCell ref="B2:C2"/>
    <mergeCell ref="B3:C3"/>
    <mergeCell ref="B4:C4"/>
  </mergeCells>
  <phoneticPr fontId="7" type="noConversion"/>
  <pageMargins left="0.7" right="0.7" top="0.75" bottom="0.75" header="0.3" footer="0.3"/>
  <pageSetup paperSize="9" scale="7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topLeftCell="A37" zoomScale="150" zoomScaleNormal="150" zoomScalePageLayoutView="150" workbookViewId="0">
      <selection activeCell="A13" sqref="A13"/>
    </sheetView>
  </sheetViews>
  <sheetFormatPr defaultColWidth="10.83984375" defaultRowHeight="14.4" x14ac:dyDescent="0.55000000000000004"/>
  <cols>
    <col min="1" max="1" width="45.26171875" style="9" bestFit="1" customWidth="1"/>
    <col min="2" max="2" width="10.734375" style="9" bestFit="1" customWidth="1"/>
    <col min="3" max="3" width="11.734375" style="9" bestFit="1" customWidth="1"/>
    <col min="4" max="4" width="13.41796875" style="9" bestFit="1" customWidth="1"/>
    <col min="5" max="5" width="14.83984375" style="9" bestFit="1" customWidth="1"/>
    <col min="6" max="6" width="14.26171875" style="9" bestFit="1" customWidth="1"/>
    <col min="7" max="7" width="13.41796875" style="9" bestFit="1" customWidth="1"/>
    <col min="8" max="8" width="10.5234375" style="9" bestFit="1" customWidth="1"/>
    <col min="9" max="9" width="10.26171875" style="9" bestFit="1" customWidth="1"/>
    <col min="10" max="10" width="11.1015625" style="9" bestFit="1" customWidth="1"/>
    <col min="11" max="11" width="9.734375" style="9" bestFit="1" customWidth="1"/>
    <col min="12" max="12" width="14" style="9" bestFit="1" customWidth="1"/>
    <col min="13" max="13" width="13.41796875" style="9" bestFit="1" customWidth="1"/>
    <col min="14" max="16384" width="10.83984375" style="9"/>
  </cols>
  <sheetData>
    <row r="2" spans="1:13" ht="14.7" thickBot="1" x14ac:dyDescent="0.6"/>
    <row r="3" spans="1:13" ht="14.7" thickBot="1" x14ac:dyDescent="0.6">
      <c r="A3" s="44" t="s">
        <v>57</v>
      </c>
      <c r="B3" s="45"/>
      <c r="C3" s="45"/>
      <c r="D3" s="45"/>
      <c r="E3" s="45"/>
      <c r="F3" s="46"/>
      <c r="G3" s="47"/>
      <c r="H3" s="25"/>
      <c r="I3" s="25"/>
    </row>
    <row r="4" spans="1:13" x14ac:dyDescent="0.55000000000000004">
      <c r="A4" s="48"/>
      <c r="B4" s="49" t="s">
        <v>0</v>
      </c>
      <c r="C4" s="49"/>
      <c r="D4" s="50" t="s">
        <v>2</v>
      </c>
      <c r="E4" s="50" t="s">
        <v>28</v>
      </c>
      <c r="F4" s="51" t="s">
        <v>45</v>
      </c>
    </row>
    <row r="5" spans="1:13" x14ac:dyDescent="0.55000000000000004">
      <c r="A5" s="12" t="str">
        <f>Tarieflijst!A3</f>
        <v xml:space="preserve">Flat-fee spraak / SMS / MMS </v>
      </c>
      <c r="B5" s="13" t="str">
        <f>Tarieflijst!B3</f>
        <v>tarief / maand / SIM</v>
      </c>
      <c r="C5" s="13"/>
      <c r="D5" s="52">
        <f>Tarieflijst!D3</f>
        <v>0</v>
      </c>
      <c r="E5" s="53">
        <v>17600</v>
      </c>
      <c r="F5" s="54">
        <f>D5*E5*36</f>
        <v>0</v>
      </c>
    </row>
    <row r="6" spans="1:13" ht="14.7" thickBot="1" x14ac:dyDescent="0.6">
      <c r="A6" s="15" t="str">
        <f>Tarieflijst!A4</f>
        <v xml:space="preserve">Mobiele data </v>
      </c>
      <c r="B6" s="16" t="str">
        <f>Tarieflijst!B4</f>
        <v>tarief / GB</v>
      </c>
      <c r="C6" s="16"/>
      <c r="D6" s="55">
        <f>Tarieflijst!D4</f>
        <v>0</v>
      </c>
      <c r="E6" s="56">
        <v>18000</v>
      </c>
      <c r="F6" s="57">
        <f>D6*E6*36</f>
        <v>0</v>
      </c>
    </row>
    <row r="7" spans="1:13" ht="14.7" thickBot="1" x14ac:dyDescent="0.6"/>
    <row r="8" spans="1:13" x14ac:dyDescent="0.55000000000000004">
      <c r="A8" s="6" t="s">
        <v>40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47"/>
    </row>
    <row r="9" spans="1:13" x14ac:dyDescent="0.55000000000000004">
      <c r="A9" s="10"/>
      <c r="B9" s="18" t="s">
        <v>22</v>
      </c>
      <c r="C9" s="18" t="s">
        <v>23</v>
      </c>
      <c r="D9" s="18" t="s">
        <v>21</v>
      </c>
      <c r="E9" s="18" t="s">
        <v>24</v>
      </c>
      <c r="F9" s="18" t="s">
        <v>32</v>
      </c>
      <c r="G9" s="18" t="s">
        <v>37</v>
      </c>
      <c r="H9" s="18" t="s">
        <v>38</v>
      </c>
      <c r="I9" s="18" t="s">
        <v>39</v>
      </c>
      <c r="J9" s="18" t="s">
        <v>41</v>
      </c>
      <c r="K9" s="18" t="s">
        <v>42</v>
      </c>
      <c r="L9" s="11" t="s">
        <v>45</v>
      </c>
    </row>
    <row r="10" spans="1:13" x14ac:dyDescent="0.55000000000000004">
      <c r="A10" s="12" t="str">
        <f>Tarieflijst!A8</f>
        <v>NL naar Buurlanden (Belgie &amp; Duitsland)</v>
      </c>
      <c r="B10" s="52">
        <f>Tarieflijst!B8</f>
        <v>0</v>
      </c>
      <c r="C10" s="52">
        <f>Tarieflijst!C8</f>
        <v>0</v>
      </c>
      <c r="D10" s="52">
        <f>Tarieflijst!D8</f>
        <v>0</v>
      </c>
      <c r="E10" s="52">
        <f>Tarieflijst!E8</f>
        <v>0</v>
      </c>
      <c r="F10" s="36" t="s">
        <v>26</v>
      </c>
      <c r="G10" s="58">
        <v>8000</v>
      </c>
      <c r="H10" s="58">
        <v>3</v>
      </c>
      <c r="I10" s="53">
        <v>300</v>
      </c>
      <c r="J10" s="53">
        <v>20</v>
      </c>
      <c r="K10" s="59" t="s">
        <v>26</v>
      </c>
      <c r="L10" s="54">
        <f>((G10*H10*C10)+(G10*B10)+(D10*I10)+(E10*J10))*36</f>
        <v>0</v>
      </c>
    </row>
    <row r="11" spans="1:13" s="64" customFormat="1" x14ac:dyDescent="0.55000000000000004">
      <c r="A11" s="12" t="str">
        <f>Tarieflijst!A9</f>
        <v>Buurlanden naar NL</v>
      </c>
      <c r="B11" s="60">
        <f>Tarieflijst!B9</f>
        <v>0</v>
      </c>
      <c r="C11" s="60">
        <f>Tarieflijst!C9</f>
        <v>0</v>
      </c>
      <c r="D11" s="60">
        <f>Tarieflijst!D9</f>
        <v>0</v>
      </c>
      <c r="E11" s="60">
        <f>Tarieflijst!E9</f>
        <v>0</v>
      </c>
      <c r="F11" s="60">
        <f>Tarieflijst!F9</f>
        <v>0</v>
      </c>
      <c r="G11" s="61">
        <v>8000</v>
      </c>
      <c r="H11" s="61">
        <v>3</v>
      </c>
      <c r="I11" s="62">
        <v>300</v>
      </c>
      <c r="J11" s="62">
        <v>20</v>
      </c>
      <c r="K11" s="61">
        <v>10000</v>
      </c>
      <c r="L11" s="63">
        <f>((G11*H11*C11)+(G11*B11)+(D11*I11)+(E11*J11)+(F11*K11))*36</f>
        <v>0</v>
      </c>
    </row>
    <row r="12" spans="1:13" x14ac:dyDescent="0.55000000000000004">
      <c r="A12" s="12" t="str">
        <f>Tarieflijst!A10</f>
        <v>NL naar Zone 1 (EU, excl. Buurlanden)</v>
      </c>
      <c r="B12" s="52">
        <f>Tarieflijst!B10</f>
        <v>0</v>
      </c>
      <c r="C12" s="52">
        <f>Tarieflijst!C10</f>
        <v>0</v>
      </c>
      <c r="D12" s="52">
        <f>Tarieflijst!D10</f>
        <v>0</v>
      </c>
      <c r="E12" s="52">
        <f>Tarieflijst!E10</f>
        <v>0</v>
      </c>
      <c r="F12" s="36" t="s">
        <v>26</v>
      </c>
      <c r="G12" s="65">
        <v>1000</v>
      </c>
      <c r="H12" s="58">
        <v>3</v>
      </c>
      <c r="I12" s="53">
        <v>75</v>
      </c>
      <c r="J12" s="53">
        <v>5</v>
      </c>
      <c r="K12" s="59" t="s">
        <v>26</v>
      </c>
      <c r="L12" s="54">
        <f>((G12*H12*C12)+(G12*B12)+(D12*I12)+(E12*J12))*36</f>
        <v>0</v>
      </c>
    </row>
    <row r="13" spans="1:13" x14ac:dyDescent="0.55000000000000004">
      <c r="A13" s="12" t="str">
        <f>Tarieflijst!A11</f>
        <v>Zone 1 naar NL</v>
      </c>
      <c r="B13" s="52">
        <f>Tarieflijst!B11</f>
        <v>0</v>
      </c>
      <c r="C13" s="52">
        <f>Tarieflijst!C11</f>
        <v>0</v>
      </c>
      <c r="D13" s="52">
        <f>Tarieflijst!D11</f>
        <v>0</v>
      </c>
      <c r="E13" s="52">
        <f>Tarieflijst!E11</f>
        <v>0</v>
      </c>
      <c r="F13" s="52">
        <f>Tarieflijst!F11</f>
        <v>0</v>
      </c>
      <c r="G13" s="65">
        <v>1000</v>
      </c>
      <c r="H13" s="58">
        <v>3</v>
      </c>
      <c r="I13" s="53">
        <v>75</v>
      </c>
      <c r="J13" s="53">
        <v>5</v>
      </c>
      <c r="K13" s="65">
        <v>1500</v>
      </c>
      <c r="L13" s="54">
        <f>((G13*H13*C13)+(G13*B13)+(D13*I13)+(E13*J13)+(F13*K13))*36</f>
        <v>0</v>
      </c>
    </row>
    <row r="14" spans="1:13" x14ac:dyDescent="0.55000000000000004">
      <c r="A14" s="12" t="str">
        <f>Tarieflijst!A12</f>
        <v>NL naar Zone 2 (Europa, excl. EU landen)</v>
      </c>
      <c r="B14" s="52">
        <f>Tarieflijst!B12</f>
        <v>0</v>
      </c>
      <c r="C14" s="52">
        <f>Tarieflijst!C12</f>
        <v>0</v>
      </c>
      <c r="D14" s="52">
        <f>Tarieflijst!D12</f>
        <v>0</v>
      </c>
      <c r="E14" s="52">
        <f>Tarieflijst!E12</f>
        <v>0</v>
      </c>
      <c r="F14" s="36" t="s">
        <v>26</v>
      </c>
      <c r="G14" s="65">
        <v>1000</v>
      </c>
      <c r="H14" s="58">
        <v>3</v>
      </c>
      <c r="I14" s="53">
        <v>75</v>
      </c>
      <c r="J14" s="53">
        <v>5</v>
      </c>
      <c r="K14" s="59" t="s">
        <v>26</v>
      </c>
      <c r="L14" s="54">
        <f>((G14*H14*C14)+(G14*B14)+(D14*I14)+(E14*J14))*36</f>
        <v>0</v>
      </c>
    </row>
    <row r="15" spans="1:13" x14ac:dyDescent="0.55000000000000004">
      <c r="A15" s="12" t="str">
        <f>Tarieflijst!A13</f>
        <v>Zone 2 naar Nederland</v>
      </c>
      <c r="B15" s="52">
        <f>Tarieflijst!B13</f>
        <v>0</v>
      </c>
      <c r="C15" s="52">
        <f>Tarieflijst!C13</f>
        <v>0</v>
      </c>
      <c r="D15" s="52">
        <f>Tarieflijst!D13</f>
        <v>0</v>
      </c>
      <c r="E15" s="52">
        <f>Tarieflijst!E13</f>
        <v>0</v>
      </c>
      <c r="F15" s="52">
        <f>Tarieflijst!F13</f>
        <v>0</v>
      </c>
      <c r="G15" s="65">
        <v>1000</v>
      </c>
      <c r="H15" s="58">
        <v>3</v>
      </c>
      <c r="I15" s="53">
        <v>75</v>
      </c>
      <c r="J15" s="53">
        <v>5</v>
      </c>
      <c r="K15" s="65">
        <v>1500</v>
      </c>
      <c r="L15" s="54">
        <f>((G15*H15*C15)+(G15*B15)+(D15*I15)+(E15*J15)+(F15*K15))*36</f>
        <v>0</v>
      </c>
    </row>
    <row r="16" spans="1:13" x14ac:dyDescent="0.55000000000000004">
      <c r="A16" s="12" t="str">
        <f>Tarieflijst!A14</f>
        <v>NL naar Zone 3 (VS &amp; Canada)</v>
      </c>
      <c r="B16" s="52">
        <f>Tarieflijst!B14</f>
        <v>0</v>
      </c>
      <c r="C16" s="52">
        <f>Tarieflijst!C14</f>
        <v>0</v>
      </c>
      <c r="D16" s="52">
        <f>Tarieflijst!D14</f>
        <v>0</v>
      </c>
      <c r="E16" s="52">
        <f>Tarieflijst!E14</f>
        <v>0</v>
      </c>
      <c r="F16" s="36" t="s">
        <v>26</v>
      </c>
      <c r="G16" s="65">
        <v>1000</v>
      </c>
      <c r="H16" s="58">
        <v>3</v>
      </c>
      <c r="I16" s="53">
        <v>75</v>
      </c>
      <c r="J16" s="53">
        <v>5</v>
      </c>
      <c r="K16" s="59" t="s">
        <v>26</v>
      </c>
      <c r="L16" s="54">
        <f>((G16*H16*C16)+(G16*B16)+(D16*I16)+(E16*J16))*36</f>
        <v>0</v>
      </c>
    </row>
    <row r="17" spans="1:12" x14ac:dyDescent="0.55000000000000004">
      <c r="A17" s="12" t="str">
        <f>Tarieflijst!A15</f>
        <v>Zone 3 naar NL</v>
      </c>
      <c r="B17" s="52">
        <f>Tarieflijst!B15</f>
        <v>0</v>
      </c>
      <c r="C17" s="52">
        <f>Tarieflijst!C15</f>
        <v>0</v>
      </c>
      <c r="D17" s="52">
        <f>Tarieflijst!D15</f>
        <v>0</v>
      </c>
      <c r="E17" s="52">
        <f>Tarieflijst!E15</f>
        <v>0</v>
      </c>
      <c r="F17" s="52">
        <f>Tarieflijst!F15</f>
        <v>0</v>
      </c>
      <c r="G17" s="65">
        <v>1000</v>
      </c>
      <c r="H17" s="58">
        <v>3</v>
      </c>
      <c r="I17" s="53">
        <v>75</v>
      </c>
      <c r="J17" s="53">
        <v>5</v>
      </c>
      <c r="K17" s="65">
        <v>1500</v>
      </c>
      <c r="L17" s="54">
        <f>((G17*H17*C17)+(G17*B17)+(D17*I17)+(E17*J17)+(F17*K17))*36</f>
        <v>0</v>
      </c>
    </row>
    <row r="18" spans="1:12" x14ac:dyDescent="0.55000000000000004">
      <c r="A18" s="12" t="str">
        <f>Tarieflijst!A16</f>
        <v>NL naar Zone 4 (Rest van de wereld)</v>
      </c>
      <c r="B18" s="52">
        <f>Tarieflijst!B16</f>
        <v>0</v>
      </c>
      <c r="C18" s="52">
        <f>Tarieflijst!C16</f>
        <v>0</v>
      </c>
      <c r="D18" s="52">
        <f>Tarieflijst!D16</f>
        <v>0</v>
      </c>
      <c r="E18" s="52">
        <f>Tarieflijst!E16</f>
        <v>0</v>
      </c>
      <c r="F18" s="36" t="s">
        <v>26</v>
      </c>
      <c r="G18" s="65">
        <v>750</v>
      </c>
      <c r="H18" s="58">
        <v>3</v>
      </c>
      <c r="I18" s="53">
        <v>50</v>
      </c>
      <c r="J18" s="53">
        <v>2</v>
      </c>
      <c r="K18" s="59" t="s">
        <v>26</v>
      </c>
      <c r="L18" s="54">
        <f>((G18*H18*C18)+(G18*B18)+(D18*I18)+(E18*J18))*36</f>
        <v>0</v>
      </c>
    </row>
    <row r="19" spans="1:12" ht="14.7" thickBot="1" x14ac:dyDescent="0.6">
      <c r="A19" s="15" t="str">
        <f>Tarieflijst!A17</f>
        <v>Zone 4 naar NL</v>
      </c>
      <c r="B19" s="55">
        <f>Tarieflijst!B17</f>
        <v>0</v>
      </c>
      <c r="C19" s="55">
        <f>Tarieflijst!C17</f>
        <v>0</v>
      </c>
      <c r="D19" s="55">
        <f>Tarieflijst!D17</f>
        <v>0</v>
      </c>
      <c r="E19" s="55">
        <f>Tarieflijst!E17</f>
        <v>0</v>
      </c>
      <c r="F19" s="55">
        <f>Tarieflijst!F17</f>
        <v>0</v>
      </c>
      <c r="G19" s="66">
        <v>750</v>
      </c>
      <c r="H19" s="67">
        <v>3</v>
      </c>
      <c r="I19" s="56">
        <v>50</v>
      </c>
      <c r="J19" s="56">
        <v>2</v>
      </c>
      <c r="K19" s="66">
        <v>1000</v>
      </c>
      <c r="L19" s="57">
        <f>((G19*H19*C19)+(G19*B19)+(D19*I19)+(E19*J19)+(F19*K19))*36</f>
        <v>0</v>
      </c>
    </row>
    <row r="20" spans="1:12" ht="14.7" thickBot="1" x14ac:dyDescent="0.6">
      <c r="A20" s="25"/>
      <c r="B20" s="25"/>
      <c r="C20" s="25"/>
      <c r="J20" s="68" t="s">
        <v>26</v>
      </c>
      <c r="L20" s="69" t="s">
        <v>26</v>
      </c>
    </row>
    <row r="21" spans="1:12" x14ac:dyDescent="0.55000000000000004">
      <c r="A21" s="6" t="s">
        <v>15</v>
      </c>
      <c r="B21" s="7"/>
      <c r="C21" s="7"/>
      <c r="D21" s="7"/>
      <c r="E21" s="8"/>
      <c r="F21" s="47"/>
      <c r="G21" s="25"/>
      <c r="H21" s="25"/>
    </row>
    <row r="22" spans="1:12" x14ac:dyDescent="0.55000000000000004">
      <c r="A22" s="10"/>
      <c r="B22" s="18" t="s">
        <v>1</v>
      </c>
      <c r="C22" s="18" t="s">
        <v>9</v>
      </c>
      <c r="D22" s="18" t="s">
        <v>28</v>
      </c>
      <c r="E22" s="11" t="s">
        <v>45</v>
      </c>
    </row>
    <row r="23" spans="1:12" x14ac:dyDescent="0.55000000000000004">
      <c r="A23" s="28" t="s">
        <v>4</v>
      </c>
      <c r="B23" s="29"/>
      <c r="C23" s="29"/>
      <c r="D23" s="29"/>
      <c r="E23" s="30"/>
    </row>
    <row r="24" spans="1:12" x14ac:dyDescent="0.55000000000000004">
      <c r="A24" s="12" t="str">
        <f>Tarieflijst!A22</f>
        <v>2 Mb/s</v>
      </c>
      <c r="B24" s="52">
        <f>Tarieflijst!B22</f>
        <v>0</v>
      </c>
      <c r="C24" s="52">
        <f>Tarieflijst!C22</f>
        <v>0</v>
      </c>
      <c r="D24" s="53">
        <v>1</v>
      </c>
      <c r="E24" s="54">
        <f>(C24*D24*36)+(D24*B24)</f>
        <v>0</v>
      </c>
    </row>
    <row r="25" spans="1:12" x14ac:dyDescent="0.55000000000000004">
      <c r="A25" s="12" t="str">
        <f>Tarieflijst!A23</f>
        <v>10 Mb/s</v>
      </c>
      <c r="B25" s="52">
        <f>Tarieflijst!B23</f>
        <v>0</v>
      </c>
      <c r="C25" s="52">
        <f>Tarieflijst!C23</f>
        <v>0</v>
      </c>
      <c r="D25" s="53">
        <v>3</v>
      </c>
      <c r="E25" s="54">
        <f t="shared" ref="E25:E27" si="0">(C25*D25*36)+(D25*B25)</f>
        <v>0</v>
      </c>
    </row>
    <row r="26" spans="1:12" x14ac:dyDescent="0.55000000000000004">
      <c r="A26" s="12" t="str">
        <f>Tarieflijst!A24</f>
        <v>100 Mb/s</v>
      </c>
      <c r="B26" s="52">
        <f>Tarieflijst!B24</f>
        <v>0</v>
      </c>
      <c r="C26" s="52">
        <f>Tarieflijst!C24</f>
        <v>0</v>
      </c>
      <c r="D26" s="53">
        <v>3</v>
      </c>
      <c r="E26" s="54">
        <f t="shared" si="0"/>
        <v>0</v>
      </c>
    </row>
    <row r="27" spans="1:12" x14ac:dyDescent="0.55000000000000004">
      <c r="A27" s="12" t="str">
        <f>Tarieflijst!A25</f>
        <v>1 Gb/s</v>
      </c>
      <c r="B27" s="52">
        <f>Tarieflijst!B25</f>
        <v>0</v>
      </c>
      <c r="C27" s="52">
        <f>Tarieflijst!C25</f>
        <v>0</v>
      </c>
      <c r="D27" s="53">
        <v>1</v>
      </c>
      <c r="E27" s="54">
        <f t="shared" si="0"/>
        <v>0</v>
      </c>
    </row>
    <row r="28" spans="1:12" x14ac:dyDescent="0.55000000000000004">
      <c r="A28" s="28" t="s">
        <v>10</v>
      </c>
      <c r="B28" s="29"/>
      <c r="C28" s="29"/>
      <c r="D28" s="29"/>
      <c r="E28" s="30" t="s">
        <v>26</v>
      </c>
    </row>
    <row r="29" spans="1:12" x14ac:dyDescent="0.55000000000000004">
      <c r="A29" s="12" t="str">
        <f>Tarieflijst!A27</f>
        <v xml:space="preserve">ISDN30 </v>
      </c>
      <c r="B29" s="52">
        <f>Tarieflijst!B27</f>
        <v>0</v>
      </c>
      <c r="C29" s="52">
        <f>Tarieflijst!C27</f>
        <v>0</v>
      </c>
      <c r="D29" s="53">
        <v>2</v>
      </c>
      <c r="E29" s="54">
        <f>(C29*D29*36)+(D29*B29)</f>
        <v>0</v>
      </c>
    </row>
    <row r="30" spans="1:12" ht="14.7" thickBot="1" x14ac:dyDescent="0.6">
      <c r="A30" s="15" t="str">
        <f>Tarieflijst!A28</f>
        <v xml:space="preserve">SIP - per 30 gesprekskanalen </v>
      </c>
      <c r="B30" s="55">
        <f>Tarieflijst!B28</f>
        <v>0</v>
      </c>
      <c r="C30" s="55">
        <f>Tarieflijst!C28</f>
        <v>0</v>
      </c>
      <c r="D30" s="56">
        <v>5</v>
      </c>
      <c r="E30" s="57">
        <f>(C30*D30*36)+(D30*B30)</f>
        <v>0</v>
      </c>
    </row>
    <row r="31" spans="1:12" ht="14.7" thickBot="1" x14ac:dyDescent="0.6">
      <c r="A31" s="25"/>
      <c r="B31" s="25"/>
      <c r="C31" s="25"/>
    </row>
    <row r="32" spans="1:12" x14ac:dyDescent="0.55000000000000004">
      <c r="A32" s="6" t="s">
        <v>3</v>
      </c>
      <c r="B32" s="7"/>
      <c r="C32" s="7"/>
      <c r="D32" s="8"/>
      <c r="E32" s="47"/>
      <c r="F32" s="25"/>
      <c r="G32" s="25"/>
    </row>
    <row r="33" spans="1:9" x14ac:dyDescent="0.55000000000000004">
      <c r="A33" s="10"/>
      <c r="B33" s="18" t="s">
        <v>43</v>
      </c>
      <c r="C33" s="18" t="s">
        <v>28</v>
      </c>
      <c r="D33" s="11" t="s">
        <v>45</v>
      </c>
    </row>
    <row r="34" spans="1:9" x14ac:dyDescent="0.55000000000000004">
      <c r="A34" s="12" t="str">
        <f>Tarieflijst!A32</f>
        <v xml:space="preserve">Projectleider/ Adviseur Telecommunicatie </v>
      </c>
      <c r="B34" s="52">
        <f>Tarieflijst!B32</f>
        <v>0</v>
      </c>
      <c r="C34" s="53">
        <v>10</v>
      </c>
      <c r="D34" s="54">
        <f>B34*C34*36</f>
        <v>0</v>
      </c>
    </row>
    <row r="35" spans="1:9" x14ac:dyDescent="0.55000000000000004">
      <c r="A35" s="12" t="str">
        <f>Tarieflijst!A33</f>
        <v xml:space="preserve">Technicus/ Engineer </v>
      </c>
      <c r="B35" s="52">
        <f>Tarieflijst!B33</f>
        <v>0</v>
      </c>
      <c r="C35" s="53">
        <v>10</v>
      </c>
      <c r="D35" s="54">
        <f t="shared" ref="D35:D37" si="1">B35*C35*36</f>
        <v>0</v>
      </c>
    </row>
    <row r="36" spans="1:9" x14ac:dyDescent="0.55000000000000004">
      <c r="A36" s="12" t="str">
        <f>Tarieflijst!A34</f>
        <v xml:space="preserve">Medewerker beheer/migratie </v>
      </c>
      <c r="B36" s="52">
        <f>Tarieflijst!B34</f>
        <v>0</v>
      </c>
      <c r="C36" s="53">
        <v>10</v>
      </c>
      <c r="D36" s="54">
        <f t="shared" si="1"/>
        <v>0</v>
      </c>
    </row>
    <row r="37" spans="1:9" ht="14.7" thickBot="1" x14ac:dyDescent="0.6">
      <c r="A37" s="15" t="str">
        <f>Tarieflijst!A35</f>
        <v xml:space="preserve">Migratie coordinator </v>
      </c>
      <c r="B37" s="55">
        <f>Tarieflijst!B35</f>
        <v>0</v>
      </c>
      <c r="C37" s="56">
        <v>10</v>
      </c>
      <c r="D37" s="57">
        <f t="shared" si="1"/>
        <v>0</v>
      </c>
    </row>
    <row r="38" spans="1:9" ht="14.7" thickBot="1" x14ac:dyDescent="0.6"/>
    <row r="39" spans="1:9" x14ac:dyDescent="0.55000000000000004">
      <c r="A39" s="6" t="s">
        <v>11</v>
      </c>
      <c r="B39" s="7"/>
      <c r="C39" s="7"/>
      <c r="D39" s="7"/>
      <c r="E39" s="8"/>
      <c r="F39" s="47"/>
      <c r="G39" s="25"/>
      <c r="H39" s="25"/>
      <c r="I39" s="25"/>
    </row>
    <row r="40" spans="1:9" x14ac:dyDescent="0.55000000000000004">
      <c r="A40" s="10"/>
      <c r="B40" s="18" t="s">
        <v>1</v>
      </c>
      <c r="C40" s="18" t="s">
        <v>9</v>
      </c>
      <c r="D40" s="18" t="s">
        <v>28</v>
      </c>
      <c r="E40" s="11" t="s">
        <v>45</v>
      </c>
    </row>
    <row r="41" spans="1:9" x14ac:dyDescent="0.55000000000000004">
      <c r="A41" s="12" t="str">
        <f>Tarieflijst!A39</f>
        <v>Duo-SIM kaart</v>
      </c>
      <c r="B41" s="52">
        <f>Tarieflijst!B39</f>
        <v>0</v>
      </c>
      <c r="C41" s="70"/>
      <c r="D41" s="53">
        <v>1000</v>
      </c>
      <c r="E41" s="54">
        <f>D41*B41</f>
        <v>0</v>
      </c>
    </row>
    <row r="42" spans="1:9" x14ac:dyDescent="0.55000000000000004">
      <c r="A42" s="12" t="str">
        <f>Tarieflijst!A40</f>
        <v>Preferente netwerk toegang</v>
      </c>
      <c r="B42" s="70" t="s">
        <v>26</v>
      </c>
      <c r="C42" s="52">
        <f>Tarieflijst!C40</f>
        <v>0</v>
      </c>
      <c r="D42" s="53">
        <v>1000</v>
      </c>
      <c r="E42" s="54">
        <f>C42*D42*36</f>
        <v>0</v>
      </c>
    </row>
    <row r="43" spans="1:9" ht="14.7" thickBot="1" x14ac:dyDescent="0.6">
      <c r="A43" s="15" t="str">
        <f>Tarieflijst!A41</f>
        <v>Inhouse zonedekking</v>
      </c>
      <c r="B43" s="55">
        <f>Tarieflijst!B41</f>
        <v>0</v>
      </c>
      <c r="C43" s="71"/>
      <c r="D43" s="56">
        <v>800</v>
      </c>
      <c r="E43" s="57">
        <f>D43*B43</f>
        <v>0</v>
      </c>
    </row>
    <row r="44" spans="1:9" ht="14.7" thickBot="1" x14ac:dyDescent="0.6">
      <c r="A44" s="25"/>
      <c r="B44" s="72"/>
      <c r="C44" s="25"/>
      <c r="D44" s="47"/>
      <c r="E44" s="25"/>
      <c r="F44" s="73"/>
      <c r="G44" s="73"/>
    </row>
    <row r="45" spans="1:9" x14ac:dyDescent="0.55000000000000004">
      <c r="A45" s="74" t="s">
        <v>48</v>
      </c>
      <c r="B45" s="75"/>
      <c r="C45" s="75"/>
      <c r="D45" s="75"/>
      <c r="E45" s="76"/>
      <c r="F45" s="73"/>
      <c r="G45" s="73"/>
    </row>
    <row r="46" spans="1:9" x14ac:dyDescent="0.55000000000000004">
      <c r="A46" s="10"/>
      <c r="B46" s="77" t="s">
        <v>50</v>
      </c>
      <c r="C46" s="77"/>
      <c r="D46" s="1" t="s">
        <v>52</v>
      </c>
      <c r="E46" s="11" t="s">
        <v>51</v>
      </c>
      <c r="F46" s="73"/>
      <c r="G46" s="73"/>
    </row>
    <row r="47" spans="1:9" ht="14.7" thickBot="1" x14ac:dyDescent="0.6">
      <c r="A47" s="78" t="s">
        <v>48</v>
      </c>
      <c r="B47" s="79">
        <v>1200000</v>
      </c>
      <c r="C47" s="79"/>
      <c r="D47" s="80">
        <f>Tarieflijst!C44</f>
        <v>0</v>
      </c>
      <c r="E47" s="57">
        <f>B47*D47</f>
        <v>0</v>
      </c>
      <c r="F47" s="73" t="s">
        <v>26</v>
      </c>
      <c r="G47" s="73" t="s">
        <v>26</v>
      </c>
    </row>
    <row r="48" spans="1:9" ht="14.7" thickBot="1" x14ac:dyDescent="0.6">
      <c r="F48" s="69" t="s">
        <v>26</v>
      </c>
    </row>
    <row r="49" spans="5:7" ht="14.7" thickBot="1" x14ac:dyDescent="0.6">
      <c r="E49" s="81" t="s">
        <v>44</v>
      </c>
      <c r="F49" s="82">
        <f>SUM(F5+F6+L10+L11+L12+L13+L14+L15+L16+L17+L18+L19+E24+E25+E26+E27+E29+D34+D35+D36+D37+E30+E41+E42+E43+E47)</f>
        <v>0</v>
      </c>
      <c r="G49" s="69" t="s">
        <v>26</v>
      </c>
    </row>
  </sheetData>
  <sheetProtection algorithmName="SHA-512" hashValue="n25lab0cxoHSwo1o+BLf3JJNJM5cKqj41NXZIRqh/eN+PAJQPGGcgFRZx/3FAgyTLHpudOA2C1HT3Gf7yb8UVw==" saltValue="qk9Gm6V8t+7uZmWv6qGr5Q==" spinCount="100000" sheet="1" objects="1" scenarios="1" formatColumns="0" formatRows="0" selectLockedCells="1" selectUnlockedCells="1"/>
  <mergeCells count="11">
    <mergeCell ref="A3:F3"/>
    <mergeCell ref="B47:C47"/>
    <mergeCell ref="B46:C46"/>
    <mergeCell ref="A45:E45"/>
    <mergeCell ref="B4:C4"/>
    <mergeCell ref="B5:C5"/>
    <mergeCell ref="B6:C6"/>
    <mergeCell ref="A21:E21"/>
    <mergeCell ref="A32:D32"/>
    <mergeCell ref="A39:E39"/>
    <mergeCell ref="A8:L8"/>
  </mergeCells>
  <phoneticPr fontId="7" type="noConversion"/>
  <pageMargins left="0.75000000000000011" right="0.75000000000000011" top="1" bottom="1" header="0.5" footer="0.5"/>
  <pageSetup paperSize="9" scale="6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Tarieflijst</vt:lpstr>
      <vt:lpstr>Tariefwegingslijst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RJJAE</dc:creator>
  <cp:lastModifiedBy>LenovoYoga2</cp:lastModifiedBy>
  <cp:lastPrinted>2015-09-04T09:43:56Z</cp:lastPrinted>
  <dcterms:created xsi:type="dcterms:W3CDTF">2015-03-16T08:09:39Z</dcterms:created>
  <dcterms:modified xsi:type="dcterms:W3CDTF">2015-11-03T12:59:33Z</dcterms:modified>
</cp:coreProperties>
</file>